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sy\Dropbox\My PC (DESKTOP-9A42JMO)\Desktop\hl\record\2021\"/>
    </mc:Choice>
  </mc:AlternateContent>
  <xr:revisionPtr revIDLastSave="0" documentId="8_{4CD74FC1-AC18-4003-B526-F13D81B4349B}" xr6:coauthVersionLast="47" xr6:coauthVersionMax="47" xr10:uidLastSave="{00000000-0000-0000-0000-000000000000}"/>
  <bookViews>
    <workbookView xWindow="3975" yWindow="615" windowWidth="21720" windowHeight="136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" l="1"/>
  <c r="O26" i="1"/>
  <c r="Q26" i="1"/>
  <c r="R26" i="1"/>
  <c r="S26" i="1"/>
  <c r="T26" i="1"/>
  <c r="M26" i="1"/>
  <c r="L26" i="1"/>
  <c r="D26" i="1"/>
  <c r="E26" i="1"/>
  <c r="F26" i="1"/>
  <c r="H26" i="1"/>
  <c r="I26" i="1"/>
  <c r="J26" i="1"/>
  <c r="B26" i="1"/>
  <c r="C26" i="1"/>
  <c r="P4" i="1"/>
  <c r="P26" i="1" s="1"/>
  <c r="K4" i="1"/>
  <c r="G4" i="1"/>
  <c r="G26" i="1" s="1"/>
  <c r="P5" i="1" l="1"/>
  <c r="K5" i="1"/>
  <c r="G5" i="1"/>
  <c r="P6" i="1"/>
  <c r="K6" i="1"/>
  <c r="G6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 l="1"/>
</calcChain>
</file>

<file path=xl/sharedStrings.xml><?xml version="1.0" encoding="utf-8"?>
<sst xmlns="http://schemas.openxmlformats.org/spreadsheetml/2006/main" count="112" uniqueCount="53">
  <si>
    <t>年</t>
  </si>
  <si>
    <t>試</t>
  </si>
  <si>
    <t>勝</t>
  </si>
  <si>
    <t>敗</t>
  </si>
  <si>
    <t>引</t>
  </si>
  <si>
    <t>セ</t>
  </si>
  <si>
    <t>完</t>
  </si>
  <si>
    <t>無</t>
  </si>
  <si>
    <t>防</t>
  </si>
  <si>
    <t>投</t>
  </si>
  <si>
    <t>自</t>
  </si>
  <si>
    <t>打</t>
  </si>
  <si>
    <t>安</t>
  </si>
  <si>
    <t>本</t>
  </si>
  <si>
    <t>四</t>
  </si>
  <si>
    <t>死</t>
  </si>
  <si>
    <t>盗</t>
  </si>
  <si>
    <t>|</t>
  </si>
  <si>
    <t>御</t>
  </si>
  <si>
    <t>球</t>
  </si>
  <si>
    <t>責</t>
  </si>
  <si>
    <t>塁</t>
  </si>
  <si>
    <t>度</t>
  </si>
  <si>
    <t>合</t>
  </si>
  <si>
    <t>利</t>
  </si>
  <si>
    <t>戦</t>
  </si>
  <si>
    <t>分</t>
  </si>
  <si>
    <t>ブ</t>
  </si>
  <si>
    <t>率</t>
  </si>
  <si>
    <t>封</t>
  </si>
  <si>
    <t>回</t>
  </si>
  <si>
    <t>点</t>
  </si>
  <si>
    <t>数</t>
  </si>
  <si>
    <t>'16</t>
  </si>
  <si>
    <t>'15</t>
  </si>
  <si>
    <t>'14</t>
  </si>
  <si>
    <t>'13</t>
  </si>
  <si>
    <t>'12</t>
  </si>
  <si>
    <t>'11</t>
  </si>
  <si>
    <t>'10</t>
  </si>
  <si>
    <t>'09</t>
  </si>
  <si>
    <t>'08</t>
  </si>
  <si>
    <t>'07</t>
  </si>
  <si>
    <t>'06</t>
  </si>
  <si>
    <t>'05</t>
  </si>
  <si>
    <t>'04</t>
  </si>
  <si>
    <t>'03</t>
  </si>
  <si>
    <t>'02</t>
  </si>
  <si>
    <t>'01</t>
  </si>
  <si>
    <t>'00</t>
  </si>
  <si>
    <t>合計</t>
  </si>
  <si>
    <t>17</t>
    <phoneticPr fontId="1"/>
  </si>
  <si>
    <t>18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</si>
</sst>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.000"/>
    <numFmt numFmtId="177" formatCode="0.0_);[Red]\(0.0\)"/>
    <numFmt numFmtId="178" formatCode="0_);[Red]\(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333333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FF9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0" fillId="3" borderId="0" xfId="0" applyFill="1">
      <alignment vertical="center"/>
    </xf>
    <xf numFmtId="0" fontId="2" fillId="3" borderId="1" xfId="0" quotePrefix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176" fontId="2" fillId="3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NumberFormat="1" applyFont="1" applyFill="1" applyBorder="1" applyAlignment="1">
      <alignment horizontal="right" vertical="center" wrapText="1"/>
    </xf>
    <xf numFmtId="177" fontId="2" fillId="3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>
      <alignment vertical="center"/>
    </xf>
    <xf numFmtId="0" fontId="3" fillId="4" borderId="2" xfId="0" applyFont="1" applyFill="1" applyBorder="1" applyAlignment="1">
      <alignment horizontal="right" vertical="center" wrapText="1"/>
    </xf>
    <xf numFmtId="2" fontId="3" fillId="4" borderId="2" xfId="0" applyNumberFormat="1" applyFont="1" applyFill="1" applyBorder="1" applyAlignment="1">
      <alignment horizontal="right" vertical="center" wrapText="1"/>
    </xf>
    <xf numFmtId="177" fontId="3" fillId="4" borderId="2" xfId="0" applyNumberFormat="1" applyFont="1" applyFill="1" applyBorder="1" applyAlignment="1">
      <alignment horizontal="right" vertical="center" wrapText="1"/>
    </xf>
    <xf numFmtId="178" fontId="3" fillId="4" borderId="2" xfId="0" applyNumberFormat="1" applyFont="1" applyFill="1" applyBorder="1" applyAlignment="1">
      <alignment horizontal="right" vertical="center" wrapText="1"/>
    </xf>
    <xf numFmtId="0" fontId="3" fillId="4" borderId="0" xfId="0" applyFont="1" applyFill="1">
      <alignment vertical="center"/>
    </xf>
    <xf numFmtId="0" fontId="2" fillId="5" borderId="3" xfId="0" quotePrefix="1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176" fontId="5" fillId="5" borderId="2" xfId="0" applyNumberFormat="1" applyFont="1" applyFill="1" applyBorder="1" applyAlignment="1">
      <alignment horizontal="right" vertical="center" wrapText="1"/>
    </xf>
    <xf numFmtId="2" fontId="2" fillId="5" borderId="3" xfId="0" applyNumberFormat="1" applyFont="1" applyFill="1" applyBorder="1" applyAlignment="1">
      <alignment horizontal="right" vertical="center" wrapText="1"/>
    </xf>
    <xf numFmtId="0" fontId="2" fillId="5" borderId="3" xfId="0" applyNumberFormat="1" applyFont="1" applyFill="1" applyBorder="1" applyAlignment="1">
      <alignment horizontal="right" vertical="center" wrapText="1"/>
    </xf>
    <xf numFmtId="176" fontId="2" fillId="5" borderId="3" xfId="0" applyNumberFormat="1" applyFont="1" applyFill="1" applyBorder="1" applyAlignment="1">
      <alignment horizontal="right" vertical="center" wrapText="1"/>
    </xf>
    <xf numFmtId="0" fontId="0" fillId="5" borderId="0" xfId="0" applyFill="1">
      <alignment vertical="center"/>
    </xf>
    <xf numFmtId="176" fontId="5" fillId="3" borderId="2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2" fontId="2" fillId="5" borderId="1" xfId="0" applyNumberFormat="1" applyFont="1" applyFill="1" applyBorder="1" applyAlignment="1">
      <alignment horizontal="right" vertical="center" wrapText="1"/>
    </xf>
    <xf numFmtId="0" fontId="2" fillId="5" borderId="1" xfId="0" applyNumberFormat="1" applyFont="1" applyFill="1" applyBorder="1" applyAlignment="1">
      <alignment horizontal="right" vertical="center" wrapText="1"/>
    </xf>
    <xf numFmtId="176" fontId="2" fillId="5" borderId="1" xfId="0" applyNumberFormat="1" applyFont="1" applyFill="1" applyBorder="1" applyAlignment="1">
      <alignment horizontal="right" vertical="center" wrapText="1"/>
    </xf>
    <xf numFmtId="177" fontId="2" fillId="5" borderId="1" xfId="0" applyNumberFormat="1" applyFont="1" applyFill="1" applyBorder="1" applyAlignment="1">
      <alignment horizontal="right" vertical="center" wrapText="1"/>
    </xf>
    <xf numFmtId="0" fontId="4" fillId="3" borderId="0" xfId="0" applyFont="1" applyFill="1">
      <alignment vertical="center"/>
    </xf>
    <xf numFmtId="0" fontId="5" fillId="3" borderId="3" xfId="0" applyFont="1" applyFill="1" applyBorder="1" applyAlignment="1">
      <alignment horizontal="right" vertical="center" wrapText="1"/>
    </xf>
    <xf numFmtId="2" fontId="2" fillId="3" borderId="3" xfId="0" applyNumberFormat="1" applyFont="1" applyFill="1" applyBorder="1" applyAlignment="1">
      <alignment horizontal="right" vertical="center" wrapText="1"/>
    </xf>
    <xf numFmtId="176" fontId="2" fillId="3" borderId="3" xfId="0" applyNumberFormat="1" applyFont="1" applyFill="1" applyBorder="1" applyAlignment="1">
      <alignment horizontal="right" vertical="center" wrapText="1"/>
    </xf>
    <xf numFmtId="0" fontId="5" fillId="6" borderId="3" xfId="0" applyFont="1" applyFill="1" applyBorder="1" applyAlignment="1">
      <alignment horizontal="right" vertical="center" wrapText="1"/>
    </xf>
    <xf numFmtId="176" fontId="5" fillId="6" borderId="2" xfId="0" applyNumberFormat="1" applyFont="1" applyFill="1" applyBorder="1" applyAlignment="1">
      <alignment horizontal="right" vertical="center" wrapText="1"/>
    </xf>
    <xf numFmtId="2" fontId="2" fillId="6" borderId="3" xfId="0" applyNumberFormat="1" applyFont="1" applyFill="1" applyBorder="1" applyAlignment="1">
      <alignment horizontal="right" vertical="center" wrapText="1"/>
    </xf>
    <xf numFmtId="176" fontId="2" fillId="6" borderId="3" xfId="0" applyNumberFormat="1" applyFont="1" applyFill="1" applyBorder="1" applyAlignment="1">
      <alignment horizontal="right" vertical="center" wrapText="1"/>
    </xf>
    <xf numFmtId="0" fontId="4" fillId="6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7EFF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topLeftCell="A7" workbookViewId="0">
      <selection sqref="A1:T29"/>
    </sheetView>
  </sheetViews>
  <sheetFormatPr defaultColWidth="5.375" defaultRowHeight="13.5" x14ac:dyDescent="0.15"/>
  <cols>
    <col min="2" max="2" width="6.25" customWidth="1"/>
    <col min="3" max="6" width="5.625" bestFit="1" customWidth="1"/>
    <col min="7" max="7" width="7.875" bestFit="1" customWidth="1"/>
    <col min="8" max="10" width="5.625" bestFit="1" customWidth="1"/>
    <col min="11" max="11" width="6.375" customWidth="1"/>
    <col min="12" max="12" width="8.375" customWidth="1"/>
    <col min="13" max="13" width="6.875" customWidth="1"/>
    <col min="14" max="14" width="7.5" customWidth="1"/>
    <col min="15" max="15" width="6.75" customWidth="1"/>
    <col min="16" max="16" width="6" bestFit="1" customWidth="1"/>
    <col min="17" max="17" width="5.75" bestFit="1" customWidth="1"/>
    <col min="18" max="20" width="6.25" bestFit="1" customWidth="1"/>
  </cols>
  <sheetData>
    <row r="1" spans="1:20" s="1" customFormat="1" x14ac:dyDescent="0.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2</v>
      </c>
      <c r="H1" s="9" t="s">
        <v>6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11</v>
      </c>
      <c r="Q1" s="9" t="s">
        <v>13</v>
      </c>
      <c r="R1" s="9" t="s">
        <v>14</v>
      </c>
      <c r="S1" s="9" t="s">
        <v>15</v>
      </c>
      <c r="T1" s="9" t="s">
        <v>16</v>
      </c>
    </row>
    <row r="2" spans="1:20" s="1" customFormat="1" x14ac:dyDescent="0.15">
      <c r="A2" s="10"/>
      <c r="B2" s="10"/>
      <c r="C2" s="10"/>
      <c r="D2" s="10"/>
      <c r="E2" s="10"/>
      <c r="F2" s="11" t="s">
        <v>17</v>
      </c>
      <c r="G2" s="10"/>
      <c r="H2" s="10"/>
      <c r="I2" s="10"/>
      <c r="J2" s="11" t="s">
        <v>14</v>
      </c>
      <c r="K2" s="11" t="s">
        <v>18</v>
      </c>
      <c r="L2" s="11" t="s">
        <v>19</v>
      </c>
      <c r="M2" s="11" t="s">
        <v>20</v>
      </c>
      <c r="N2" s="10"/>
      <c r="O2" s="10"/>
      <c r="P2" s="10"/>
      <c r="Q2" s="11" t="s">
        <v>21</v>
      </c>
      <c r="R2" s="10"/>
      <c r="S2" s="10"/>
      <c r="T2" s="10"/>
    </row>
    <row r="3" spans="1:20" s="1" customFormat="1" x14ac:dyDescent="0.15">
      <c r="A3" s="12" t="s">
        <v>22</v>
      </c>
      <c r="B3" s="12" t="s">
        <v>23</v>
      </c>
      <c r="C3" s="12" t="s">
        <v>24</v>
      </c>
      <c r="D3" s="12" t="s">
        <v>25</v>
      </c>
      <c r="E3" s="12" t="s">
        <v>26</v>
      </c>
      <c r="F3" s="12" t="s">
        <v>27</v>
      </c>
      <c r="G3" s="12" t="s">
        <v>28</v>
      </c>
      <c r="H3" s="12" t="s">
        <v>9</v>
      </c>
      <c r="I3" s="12" t="s">
        <v>29</v>
      </c>
      <c r="J3" s="12" t="s">
        <v>19</v>
      </c>
      <c r="K3" s="12" t="s">
        <v>28</v>
      </c>
      <c r="L3" s="12" t="s">
        <v>30</v>
      </c>
      <c r="M3" s="12" t="s">
        <v>31</v>
      </c>
      <c r="N3" s="12" t="s">
        <v>32</v>
      </c>
      <c r="O3" s="12" t="s">
        <v>11</v>
      </c>
      <c r="P3" s="12" t="s">
        <v>28</v>
      </c>
      <c r="Q3" s="12" t="s">
        <v>11</v>
      </c>
      <c r="R3" s="12" t="s">
        <v>19</v>
      </c>
      <c r="S3" s="12" t="s">
        <v>19</v>
      </c>
      <c r="T3" s="12" t="s">
        <v>21</v>
      </c>
    </row>
    <row r="4" spans="1:20" s="1" customFormat="1" ht="17.25" customHeight="1" x14ac:dyDescent="0.15">
      <c r="A4" s="39">
        <v>21</v>
      </c>
      <c r="B4" s="39">
        <v>79</v>
      </c>
      <c r="C4" s="39">
        <v>57</v>
      </c>
      <c r="D4" s="39">
        <v>18</v>
      </c>
      <c r="E4" s="39">
        <v>4</v>
      </c>
      <c r="F4" s="39">
        <v>21</v>
      </c>
      <c r="G4" s="32">
        <f t="shared" ref="G4" si="0">C4/(C4+D4)</f>
        <v>0.76</v>
      </c>
      <c r="H4" s="39">
        <v>23</v>
      </c>
      <c r="I4" s="39">
        <v>3</v>
      </c>
      <c r="J4" s="39">
        <v>4</v>
      </c>
      <c r="K4" s="40">
        <f t="shared" ref="K4" si="1">(M4*7)/L4</f>
        <v>3.1400437636761489</v>
      </c>
      <c r="L4" s="39">
        <v>457</v>
      </c>
      <c r="M4" s="39">
        <v>205</v>
      </c>
      <c r="N4" s="39">
        <v>1819</v>
      </c>
      <c r="O4" s="39">
        <v>587</v>
      </c>
      <c r="P4" s="41">
        <f t="shared" ref="P4" si="2">SUM(O4/N4)</f>
        <v>0.32270478284771853</v>
      </c>
      <c r="Q4" s="39">
        <v>87</v>
      </c>
      <c r="R4" s="39">
        <v>324</v>
      </c>
      <c r="S4" s="39">
        <v>88</v>
      </c>
      <c r="T4" s="39">
        <v>266</v>
      </c>
    </row>
    <row r="5" spans="1:20" s="46" customFormat="1" ht="19.5" customHeight="1" x14ac:dyDescent="0.15">
      <c r="A5" s="42">
        <v>20</v>
      </c>
      <c r="B5" s="42">
        <v>53</v>
      </c>
      <c r="C5" s="42">
        <v>38</v>
      </c>
      <c r="D5" s="42">
        <v>13</v>
      </c>
      <c r="E5" s="42">
        <v>2</v>
      </c>
      <c r="F5" s="42">
        <v>12</v>
      </c>
      <c r="G5" s="43">
        <f t="shared" ref="G5" si="3">C5/(C5+D5)</f>
        <v>0.74509803921568629</v>
      </c>
      <c r="H5" s="42">
        <v>15</v>
      </c>
      <c r="I5" s="42">
        <v>3</v>
      </c>
      <c r="J5" s="42">
        <v>0</v>
      </c>
      <c r="K5" s="44">
        <f t="shared" ref="K5" si="4">(M5*7)/L5</f>
        <v>2.2211538461538463</v>
      </c>
      <c r="L5" s="42">
        <v>312</v>
      </c>
      <c r="M5" s="42">
        <v>99</v>
      </c>
      <c r="N5" s="42">
        <v>1207</v>
      </c>
      <c r="O5" s="42">
        <v>320</v>
      </c>
      <c r="P5" s="45">
        <f t="shared" ref="P5" si="5">SUM(O5/N5)</f>
        <v>0.26512013256006628</v>
      </c>
      <c r="Q5" s="42">
        <v>20</v>
      </c>
      <c r="R5" s="42">
        <v>197</v>
      </c>
      <c r="S5" s="42">
        <v>59</v>
      </c>
      <c r="T5" s="42">
        <v>174</v>
      </c>
    </row>
    <row r="6" spans="1:20" s="38" customFormat="1" ht="19.5" customHeight="1" x14ac:dyDescent="0.15">
      <c r="A6" s="39">
        <v>19</v>
      </c>
      <c r="B6" s="39">
        <v>69</v>
      </c>
      <c r="C6" s="39">
        <v>53</v>
      </c>
      <c r="D6" s="39">
        <v>11</v>
      </c>
      <c r="E6" s="39">
        <v>5</v>
      </c>
      <c r="F6" s="39">
        <v>18</v>
      </c>
      <c r="G6" s="32">
        <f t="shared" ref="G6:G26" si="6">C6/(C6+D6)</f>
        <v>0.828125</v>
      </c>
      <c r="H6" s="39">
        <v>24</v>
      </c>
      <c r="I6" s="39">
        <v>7</v>
      </c>
      <c r="J6" s="39">
        <v>4</v>
      </c>
      <c r="K6" s="40">
        <f t="shared" ref="K6:K24" si="7">(M6*7)/L6</f>
        <v>2.4217861908762912</v>
      </c>
      <c r="L6" s="39">
        <v>404.66</v>
      </c>
      <c r="M6" s="39">
        <v>140</v>
      </c>
      <c r="N6" s="39">
        <v>1664</v>
      </c>
      <c r="O6" s="39">
        <v>515</v>
      </c>
      <c r="P6" s="41">
        <f t="shared" ref="P6:P25" si="8">SUM(O6/N6)</f>
        <v>0.30949519230769229</v>
      </c>
      <c r="Q6" s="39">
        <v>55</v>
      </c>
      <c r="R6" s="39">
        <v>262</v>
      </c>
      <c r="S6" s="39">
        <v>103</v>
      </c>
      <c r="T6" s="39">
        <v>304</v>
      </c>
    </row>
    <row r="7" spans="1:20" s="31" customFormat="1" ht="20.25" customHeight="1" x14ac:dyDescent="0.15">
      <c r="A7" s="25" t="s">
        <v>52</v>
      </c>
      <c r="B7" s="26">
        <v>60</v>
      </c>
      <c r="C7" s="26">
        <v>38</v>
      </c>
      <c r="D7" s="26">
        <v>17</v>
      </c>
      <c r="E7" s="26">
        <v>5</v>
      </c>
      <c r="F7" s="26">
        <v>9</v>
      </c>
      <c r="G7" s="27">
        <f t="shared" si="6"/>
        <v>0.69090909090909092</v>
      </c>
      <c r="H7" s="26">
        <v>23</v>
      </c>
      <c r="I7" s="26">
        <v>6</v>
      </c>
      <c r="J7" s="26">
        <v>1</v>
      </c>
      <c r="K7" s="28">
        <f t="shared" si="7"/>
        <v>2.4918478260869565</v>
      </c>
      <c r="L7" s="29">
        <v>368</v>
      </c>
      <c r="M7" s="26">
        <v>131</v>
      </c>
      <c r="N7" s="26">
        <v>1483</v>
      </c>
      <c r="O7" s="26">
        <v>422</v>
      </c>
      <c r="P7" s="30">
        <f t="shared" si="8"/>
        <v>0.28455832771409306</v>
      </c>
      <c r="Q7" s="26">
        <v>38</v>
      </c>
      <c r="R7" s="26">
        <v>182</v>
      </c>
      <c r="S7" s="26">
        <v>62</v>
      </c>
      <c r="T7" s="26">
        <v>215</v>
      </c>
    </row>
    <row r="8" spans="1:20" s="2" customFormat="1" ht="20.25" customHeight="1" x14ac:dyDescent="0.15">
      <c r="A8" s="3" t="s">
        <v>51</v>
      </c>
      <c r="B8" s="4">
        <v>57</v>
      </c>
      <c r="C8" s="4">
        <v>44</v>
      </c>
      <c r="D8" s="4">
        <v>12</v>
      </c>
      <c r="E8" s="4">
        <v>1</v>
      </c>
      <c r="F8" s="4">
        <v>10</v>
      </c>
      <c r="G8" s="32">
        <f t="shared" si="6"/>
        <v>0.7857142857142857</v>
      </c>
      <c r="H8" s="4">
        <v>34</v>
      </c>
      <c r="I8" s="4">
        <v>9</v>
      </c>
      <c r="J8" s="4">
        <v>5</v>
      </c>
      <c r="K8" s="6">
        <f t="shared" si="7"/>
        <v>2.204081632653061</v>
      </c>
      <c r="L8" s="7">
        <v>343</v>
      </c>
      <c r="M8" s="4">
        <v>108</v>
      </c>
      <c r="N8" s="4">
        <v>1391</v>
      </c>
      <c r="O8" s="4">
        <v>386</v>
      </c>
      <c r="P8" s="5">
        <f t="shared" si="8"/>
        <v>0.27749820273184761</v>
      </c>
      <c r="Q8" s="4">
        <v>34</v>
      </c>
      <c r="R8" s="4">
        <v>252</v>
      </c>
      <c r="S8" s="4">
        <v>79</v>
      </c>
      <c r="T8" s="4">
        <v>269</v>
      </c>
    </row>
    <row r="9" spans="1:20" s="31" customFormat="1" ht="20.25" customHeight="1" x14ac:dyDescent="0.15">
      <c r="A9" s="33" t="s">
        <v>33</v>
      </c>
      <c r="B9" s="33">
        <v>62</v>
      </c>
      <c r="C9" s="33">
        <v>42</v>
      </c>
      <c r="D9" s="33">
        <v>19</v>
      </c>
      <c r="E9" s="33">
        <v>1</v>
      </c>
      <c r="F9" s="33">
        <v>7</v>
      </c>
      <c r="G9" s="27">
        <f t="shared" si="6"/>
        <v>0.68852459016393441</v>
      </c>
      <c r="H9" s="33">
        <v>31</v>
      </c>
      <c r="I9" s="33">
        <v>4</v>
      </c>
      <c r="J9" s="33">
        <v>3</v>
      </c>
      <c r="K9" s="34">
        <f t="shared" si="7"/>
        <v>3.2513661202185791</v>
      </c>
      <c r="L9" s="35">
        <v>366</v>
      </c>
      <c r="M9" s="33">
        <v>170</v>
      </c>
      <c r="N9" s="33">
        <v>1508</v>
      </c>
      <c r="O9" s="33">
        <v>432</v>
      </c>
      <c r="P9" s="36">
        <f t="shared" si="8"/>
        <v>0.28647214854111408</v>
      </c>
      <c r="Q9" s="33">
        <v>46</v>
      </c>
      <c r="R9" s="33">
        <v>245</v>
      </c>
      <c r="S9" s="33">
        <v>68</v>
      </c>
      <c r="T9" s="33">
        <v>268</v>
      </c>
    </row>
    <row r="10" spans="1:20" s="2" customFormat="1" ht="20.25" customHeight="1" x14ac:dyDescent="0.15">
      <c r="A10" s="4" t="s">
        <v>34</v>
      </c>
      <c r="B10" s="4">
        <v>59</v>
      </c>
      <c r="C10" s="4">
        <v>35</v>
      </c>
      <c r="D10" s="4">
        <v>19</v>
      </c>
      <c r="E10" s="4">
        <v>5</v>
      </c>
      <c r="F10" s="4">
        <v>7</v>
      </c>
      <c r="G10" s="32">
        <f t="shared" si="6"/>
        <v>0.64814814814814814</v>
      </c>
      <c r="H10" s="4">
        <v>40</v>
      </c>
      <c r="I10" s="4">
        <v>11</v>
      </c>
      <c r="J10" s="4">
        <v>8</v>
      </c>
      <c r="K10" s="6">
        <f t="shared" si="7"/>
        <v>2.2125340599455039</v>
      </c>
      <c r="L10" s="7">
        <v>367</v>
      </c>
      <c r="M10" s="4">
        <v>116</v>
      </c>
      <c r="N10" s="4">
        <v>1413</v>
      </c>
      <c r="O10" s="4">
        <v>362</v>
      </c>
      <c r="P10" s="5">
        <f t="shared" si="8"/>
        <v>0.25619249823071477</v>
      </c>
      <c r="Q10" s="4">
        <v>26</v>
      </c>
      <c r="R10" s="4">
        <v>207</v>
      </c>
      <c r="S10" s="4">
        <v>73</v>
      </c>
      <c r="T10" s="4">
        <v>258</v>
      </c>
    </row>
    <row r="11" spans="1:20" s="31" customFormat="1" ht="20.25" customHeight="1" x14ac:dyDescent="0.15">
      <c r="A11" s="33" t="s">
        <v>35</v>
      </c>
      <c r="B11" s="33">
        <v>67</v>
      </c>
      <c r="C11" s="33">
        <v>44</v>
      </c>
      <c r="D11" s="33">
        <v>18</v>
      </c>
      <c r="E11" s="33">
        <v>5</v>
      </c>
      <c r="F11" s="33">
        <v>14</v>
      </c>
      <c r="G11" s="27">
        <f t="shared" si="6"/>
        <v>0.70967741935483875</v>
      </c>
      <c r="H11" s="33">
        <v>38</v>
      </c>
      <c r="I11" s="33">
        <v>4</v>
      </c>
      <c r="J11" s="33">
        <v>2</v>
      </c>
      <c r="K11" s="34">
        <f t="shared" si="7"/>
        <v>2.3448275862068964</v>
      </c>
      <c r="L11" s="35">
        <v>406</v>
      </c>
      <c r="M11" s="33">
        <v>136</v>
      </c>
      <c r="N11" s="33">
        <v>1576</v>
      </c>
      <c r="O11" s="33">
        <v>434</v>
      </c>
      <c r="P11" s="36">
        <f t="shared" si="8"/>
        <v>0.2753807106598985</v>
      </c>
      <c r="Q11" s="33">
        <v>37</v>
      </c>
      <c r="R11" s="33">
        <v>250</v>
      </c>
      <c r="S11" s="33">
        <v>78</v>
      </c>
      <c r="T11" s="33">
        <v>302</v>
      </c>
    </row>
    <row r="12" spans="1:20" s="2" customFormat="1" ht="20.25" customHeight="1" x14ac:dyDescent="0.15">
      <c r="A12" s="4" t="s">
        <v>36</v>
      </c>
      <c r="B12" s="4">
        <v>67</v>
      </c>
      <c r="C12" s="4">
        <v>42</v>
      </c>
      <c r="D12" s="4">
        <v>20</v>
      </c>
      <c r="E12" s="4">
        <v>5</v>
      </c>
      <c r="F12" s="4">
        <v>10</v>
      </c>
      <c r="G12" s="32">
        <f t="shared" si="6"/>
        <v>0.67741935483870963</v>
      </c>
      <c r="H12" s="4">
        <v>44</v>
      </c>
      <c r="I12" s="4">
        <v>8</v>
      </c>
      <c r="J12" s="4">
        <v>2</v>
      </c>
      <c r="K12" s="6">
        <f t="shared" si="7"/>
        <v>2.1</v>
      </c>
      <c r="L12" s="7">
        <v>410</v>
      </c>
      <c r="M12" s="4">
        <v>123</v>
      </c>
      <c r="N12" s="4">
        <v>1559</v>
      </c>
      <c r="O12" s="4">
        <v>406</v>
      </c>
      <c r="P12" s="5">
        <f t="shared" si="8"/>
        <v>0.26042334830019243</v>
      </c>
      <c r="Q12" s="4">
        <v>23</v>
      </c>
      <c r="R12" s="4">
        <v>237</v>
      </c>
      <c r="S12" s="4">
        <v>87</v>
      </c>
      <c r="T12" s="4">
        <v>287</v>
      </c>
    </row>
    <row r="13" spans="1:20" s="31" customFormat="1" ht="20.25" customHeight="1" x14ac:dyDescent="0.15">
      <c r="A13" s="33" t="s">
        <v>37</v>
      </c>
      <c r="B13" s="33">
        <v>53</v>
      </c>
      <c r="C13" s="33">
        <v>29</v>
      </c>
      <c r="D13" s="33">
        <v>19</v>
      </c>
      <c r="E13" s="33">
        <v>5</v>
      </c>
      <c r="F13" s="33">
        <v>6</v>
      </c>
      <c r="G13" s="27">
        <f t="shared" si="6"/>
        <v>0.60416666666666663</v>
      </c>
      <c r="H13" s="33">
        <v>33</v>
      </c>
      <c r="I13" s="33">
        <v>7</v>
      </c>
      <c r="J13" s="33">
        <v>6</v>
      </c>
      <c r="K13" s="34">
        <f t="shared" si="7"/>
        <v>2.4533762057877815</v>
      </c>
      <c r="L13" s="35">
        <v>311</v>
      </c>
      <c r="M13" s="33">
        <v>109</v>
      </c>
      <c r="N13" s="33">
        <v>1220</v>
      </c>
      <c r="O13" s="33">
        <v>358</v>
      </c>
      <c r="P13" s="36">
        <f t="shared" si="8"/>
        <v>0.29344262295081969</v>
      </c>
      <c r="Q13" s="33">
        <v>20</v>
      </c>
      <c r="R13" s="33">
        <v>211</v>
      </c>
      <c r="S13" s="33">
        <v>51</v>
      </c>
      <c r="T13" s="33">
        <v>255</v>
      </c>
    </row>
    <row r="14" spans="1:20" s="2" customFormat="1" ht="20.25" customHeight="1" x14ac:dyDescent="0.15">
      <c r="A14" s="4" t="s">
        <v>38</v>
      </c>
      <c r="B14" s="4">
        <v>40</v>
      </c>
      <c r="C14" s="4">
        <v>24</v>
      </c>
      <c r="D14" s="4">
        <v>14</v>
      </c>
      <c r="E14" s="4">
        <v>2</v>
      </c>
      <c r="F14" s="4">
        <v>6</v>
      </c>
      <c r="G14" s="32">
        <f t="shared" si="6"/>
        <v>0.63157894736842102</v>
      </c>
      <c r="H14" s="4">
        <v>19</v>
      </c>
      <c r="I14" s="4">
        <v>4</v>
      </c>
      <c r="J14" s="4">
        <v>0</v>
      </c>
      <c r="K14" s="6">
        <f t="shared" si="7"/>
        <v>2.2931034482758621</v>
      </c>
      <c r="L14" s="7">
        <v>232</v>
      </c>
      <c r="M14" s="4">
        <v>76</v>
      </c>
      <c r="N14" s="4">
        <v>887</v>
      </c>
      <c r="O14" s="4">
        <v>205</v>
      </c>
      <c r="P14" s="5">
        <f t="shared" si="8"/>
        <v>0.23111612175873733</v>
      </c>
      <c r="Q14" s="4">
        <v>7</v>
      </c>
      <c r="R14" s="4">
        <v>119</v>
      </c>
      <c r="S14" s="4">
        <v>45</v>
      </c>
      <c r="T14" s="4">
        <v>157</v>
      </c>
    </row>
    <row r="15" spans="1:20" s="31" customFormat="1" ht="20.25" customHeight="1" x14ac:dyDescent="0.15">
      <c r="A15" s="33" t="s">
        <v>39</v>
      </c>
      <c r="B15" s="33">
        <v>57</v>
      </c>
      <c r="C15" s="33">
        <v>36</v>
      </c>
      <c r="D15" s="33">
        <v>16</v>
      </c>
      <c r="E15" s="33">
        <v>5</v>
      </c>
      <c r="F15" s="33">
        <v>18</v>
      </c>
      <c r="G15" s="27">
        <f t="shared" si="6"/>
        <v>0.69230769230769229</v>
      </c>
      <c r="H15" s="33">
        <v>23</v>
      </c>
      <c r="I15" s="33">
        <v>6</v>
      </c>
      <c r="J15" s="33">
        <v>3</v>
      </c>
      <c r="K15" s="34">
        <f t="shared" si="7"/>
        <v>1.5754985754985755</v>
      </c>
      <c r="L15" s="35">
        <v>351</v>
      </c>
      <c r="M15" s="33">
        <v>79</v>
      </c>
      <c r="N15" s="33">
        <v>1353</v>
      </c>
      <c r="O15" s="33">
        <v>416</v>
      </c>
      <c r="P15" s="36">
        <f t="shared" si="8"/>
        <v>0.30746489283074652</v>
      </c>
      <c r="Q15" s="33">
        <v>15</v>
      </c>
      <c r="R15" s="33">
        <v>181</v>
      </c>
      <c r="S15" s="33">
        <v>66</v>
      </c>
      <c r="T15" s="33">
        <v>253</v>
      </c>
    </row>
    <row r="16" spans="1:20" s="2" customFormat="1" ht="20.25" customHeight="1" x14ac:dyDescent="0.15">
      <c r="A16" s="4" t="s">
        <v>40</v>
      </c>
      <c r="B16" s="4">
        <v>58</v>
      </c>
      <c r="C16" s="4">
        <v>43</v>
      </c>
      <c r="D16" s="4">
        <v>13</v>
      </c>
      <c r="E16" s="4">
        <v>2</v>
      </c>
      <c r="F16" s="4">
        <v>20</v>
      </c>
      <c r="G16" s="32">
        <f t="shared" si="6"/>
        <v>0.7678571428571429</v>
      </c>
      <c r="H16" s="4">
        <v>28</v>
      </c>
      <c r="I16" s="4">
        <v>9</v>
      </c>
      <c r="J16" s="4">
        <v>3</v>
      </c>
      <c r="K16" s="6">
        <f t="shared" si="7"/>
        <v>1.826086956521739</v>
      </c>
      <c r="L16" s="7">
        <v>345</v>
      </c>
      <c r="M16" s="4">
        <v>90</v>
      </c>
      <c r="N16" s="4">
        <v>1340</v>
      </c>
      <c r="O16" s="4">
        <v>341</v>
      </c>
      <c r="P16" s="5">
        <f t="shared" si="8"/>
        <v>0.2544776119402985</v>
      </c>
      <c r="Q16" s="4">
        <v>13</v>
      </c>
      <c r="R16" s="4">
        <v>206</v>
      </c>
      <c r="S16" s="4">
        <v>56</v>
      </c>
      <c r="T16" s="4">
        <v>327</v>
      </c>
    </row>
    <row r="17" spans="1:20" s="31" customFormat="1" ht="20.25" customHeight="1" x14ac:dyDescent="0.15">
      <c r="A17" s="33" t="s">
        <v>41</v>
      </c>
      <c r="B17" s="33">
        <v>48</v>
      </c>
      <c r="C17" s="33">
        <v>25</v>
      </c>
      <c r="D17" s="33">
        <v>20</v>
      </c>
      <c r="E17" s="33">
        <v>3</v>
      </c>
      <c r="F17" s="33">
        <v>9</v>
      </c>
      <c r="G17" s="27">
        <f t="shared" si="6"/>
        <v>0.55555555555555558</v>
      </c>
      <c r="H17" s="33">
        <v>18</v>
      </c>
      <c r="I17" s="33">
        <v>1</v>
      </c>
      <c r="J17" s="33">
        <v>3</v>
      </c>
      <c r="K17" s="34">
        <f t="shared" si="7"/>
        <v>1.9024390243902438</v>
      </c>
      <c r="L17" s="35">
        <v>287</v>
      </c>
      <c r="M17" s="33">
        <v>78</v>
      </c>
      <c r="N17" s="33">
        <v>1123</v>
      </c>
      <c r="O17" s="33">
        <v>288</v>
      </c>
      <c r="P17" s="36">
        <f t="shared" si="8"/>
        <v>0.25645592163846836</v>
      </c>
      <c r="Q17" s="33">
        <v>16</v>
      </c>
      <c r="R17" s="33">
        <v>182</v>
      </c>
      <c r="S17" s="33">
        <v>79</v>
      </c>
      <c r="T17" s="33">
        <v>223</v>
      </c>
    </row>
    <row r="18" spans="1:20" s="2" customFormat="1" ht="20.25" customHeight="1" x14ac:dyDescent="0.15">
      <c r="A18" s="4" t="s">
        <v>42</v>
      </c>
      <c r="B18" s="4">
        <v>49</v>
      </c>
      <c r="C18" s="4">
        <v>32</v>
      </c>
      <c r="D18" s="4">
        <v>14</v>
      </c>
      <c r="E18" s="4">
        <v>3</v>
      </c>
      <c r="F18" s="4">
        <v>21</v>
      </c>
      <c r="G18" s="32">
        <f t="shared" si="6"/>
        <v>0.69565217391304346</v>
      </c>
      <c r="H18" s="4">
        <v>10</v>
      </c>
      <c r="I18" s="4">
        <v>2</v>
      </c>
      <c r="J18" s="4">
        <v>0</v>
      </c>
      <c r="K18" s="6">
        <f t="shared" si="7"/>
        <v>1.9255663430420713</v>
      </c>
      <c r="L18" s="7">
        <v>309</v>
      </c>
      <c r="M18" s="4">
        <v>85</v>
      </c>
      <c r="N18" s="4">
        <v>1242</v>
      </c>
      <c r="O18" s="4">
        <v>290</v>
      </c>
      <c r="P18" s="5">
        <f t="shared" si="8"/>
        <v>0.23349436392914655</v>
      </c>
      <c r="Q18" s="4">
        <v>10</v>
      </c>
      <c r="R18" s="4">
        <v>144</v>
      </c>
      <c r="S18" s="4">
        <v>50</v>
      </c>
      <c r="T18" s="4">
        <v>171</v>
      </c>
    </row>
    <row r="19" spans="1:20" s="31" customFormat="1" ht="20.25" customHeight="1" x14ac:dyDescent="0.15">
      <c r="A19" s="33" t="s">
        <v>43</v>
      </c>
      <c r="B19" s="33">
        <v>50</v>
      </c>
      <c r="C19" s="33">
        <v>33</v>
      </c>
      <c r="D19" s="33">
        <v>13</v>
      </c>
      <c r="E19" s="33">
        <v>4</v>
      </c>
      <c r="F19" s="33">
        <v>3</v>
      </c>
      <c r="G19" s="27">
        <f t="shared" si="6"/>
        <v>0.71739130434782605</v>
      </c>
      <c r="H19" s="33">
        <v>16</v>
      </c>
      <c r="I19" s="33">
        <v>3</v>
      </c>
      <c r="J19" s="33">
        <v>2</v>
      </c>
      <c r="K19" s="34">
        <f t="shared" si="7"/>
        <v>2.117437722419929</v>
      </c>
      <c r="L19" s="35">
        <v>281</v>
      </c>
      <c r="M19" s="33">
        <v>85</v>
      </c>
      <c r="N19" s="33">
        <v>1315</v>
      </c>
      <c r="O19" s="33">
        <v>425</v>
      </c>
      <c r="P19" s="36">
        <f t="shared" si="8"/>
        <v>0.32319391634980987</v>
      </c>
      <c r="Q19" s="33">
        <v>35</v>
      </c>
      <c r="R19" s="33">
        <v>199</v>
      </c>
      <c r="S19" s="33">
        <v>71</v>
      </c>
      <c r="T19" s="33">
        <v>239</v>
      </c>
    </row>
    <row r="20" spans="1:20" s="2" customFormat="1" ht="20.25" customHeight="1" x14ac:dyDescent="0.15">
      <c r="A20" s="4" t="s">
        <v>44</v>
      </c>
      <c r="B20" s="4">
        <v>45</v>
      </c>
      <c r="C20" s="4">
        <v>35</v>
      </c>
      <c r="D20" s="4">
        <v>10</v>
      </c>
      <c r="E20" s="4">
        <v>0</v>
      </c>
      <c r="F20" s="4">
        <v>10</v>
      </c>
      <c r="G20" s="32">
        <f t="shared" si="6"/>
        <v>0.77777777777777779</v>
      </c>
      <c r="H20" s="4">
        <v>21</v>
      </c>
      <c r="I20" s="4">
        <v>7</v>
      </c>
      <c r="J20" s="4">
        <v>4</v>
      </c>
      <c r="K20" s="6">
        <f t="shared" si="7"/>
        <v>2.1381818181818182</v>
      </c>
      <c r="L20" s="7">
        <v>275</v>
      </c>
      <c r="M20" s="4">
        <v>84</v>
      </c>
      <c r="N20" s="4">
        <v>1195</v>
      </c>
      <c r="O20" s="4">
        <v>385</v>
      </c>
      <c r="P20" s="5">
        <f t="shared" si="8"/>
        <v>0.32217573221757323</v>
      </c>
      <c r="Q20" s="4">
        <v>19</v>
      </c>
      <c r="R20" s="4">
        <v>171</v>
      </c>
      <c r="S20" s="4">
        <v>56</v>
      </c>
      <c r="T20" s="4">
        <v>179</v>
      </c>
    </row>
    <row r="21" spans="1:20" s="31" customFormat="1" ht="20.25" customHeight="1" x14ac:dyDescent="0.15">
      <c r="A21" s="33" t="s">
        <v>45</v>
      </c>
      <c r="B21" s="33">
        <v>54</v>
      </c>
      <c r="C21" s="33">
        <v>41</v>
      </c>
      <c r="D21" s="33">
        <v>10</v>
      </c>
      <c r="E21" s="33">
        <v>3</v>
      </c>
      <c r="F21" s="33">
        <v>12</v>
      </c>
      <c r="G21" s="27">
        <f t="shared" si="6"/>
        <v>0.80392156862745101</v>
      </c>
      <c r="H21" s="33">
        <v>29</v>
      </c>
      <c r="I21" s="33">
        <v>7</v>
      </c>
      <c r="J21" s="33">
        <v>6</v>
      </c>
      <c r="K21" s="34">
        <f t="shared" si="7"/>
        <v>2.1231231231231229</v>
      </c>
      <c r="L21" s="35">
        <v>333</v>
      </c>
      <c r="M21" s="33">
        <v>101</v>
      </c>
      <c r="N21" s="33">
        <v>1427</v>
      </c>
      <c r="O21" s="33">
        <v>445</v>
      </c>
      <c r="P21" s="36">
        <f t="shared" si="8"/>
        <v>0.31184302733006308</v>
      </c>
      <c r="Q21" s="33">
        <v>23</v>
      </c>
      <c r="R21" s="33">
        <v>208</v>
      </c>
      <c r="S21" s="33">
        <v>68</v>
      </c>
      <c r="T21" s="33">
        <v>239</v>
      </c>
    </row>
    <row r="22" spans="1:20" s="2" customFormat="1" ht="20.25" customHeight="1" x14ac:dyDescent="0.15">
      <c r="A22" s="4" t="s">
        <v>46</v>
      </c>
      <c r="B22" s="4">
        <v>37</v>
      </c>
      <c r="C22" s="4">
        <v>19</v>
      </c>
      <c r="D22" s="4">
        <v>13</v>
      </c>
      <c r="E22" s="4">
        <v>5</v>
      </c>
      <c r="F22" s="4">
        <v>4</v>
      </c>
      <c r="G22" s="32">
        <f t="shared" si="6"/>
        <v>0.59375</v>
      </c>
      <c r="H22" s="4">
        <v>22</v>
      </c>
      <c r="I22" s="4">
        <v>5</v>
      </c>
      <c r="J22" s="4">
        <v>6</v>
      </c>
      <c r="K22" s="6">
        <f t="shared" si="7"/>
        <v>2.1764705882352939</v>
      </c>
      <c r="L22" s="7">
        <v>238</v>
      </c>
      <c r="M22" s="4">
        <v>74</v>
      </c>
      <c r="N22" s="4">
        <v>958</v>
      </c>
      <c r="O22" s="4">
        <v>258</v>
      </c>
      <c r="P22" s="5">
        <f t="shared" si="8"/>
        <v>0.26931106471816285</v>
      </c>
      <c r="Q22" s="4">
        <v>13</v>
      </c>
      <c r="R22" s="4">
        <v>151</v>
      </c>
      <c r="S22" s="4">
        <v>32</v>
      </c>
      <c r="T22" s="4">
        <v>192</v>
      </c>
    </row>
    <row r="23" spans="1:20" s="31" customFormat="1" ht="20.25" customHeight="1" x14ac:dyDescent="0.15">
      <c r="A23" s="33" t="s">
        <v>47</v>
      </c>
      <c r="B23" s="33">
        <v>43</v>
      </c>
      <c r="C23" s="33">
        <v>27</v>
      </c>
      <c r="D23" s="33">
        <v>13</v>
      </c>
      <c r="E23" s="33">
        <v>3</v>
      </c>
      <c r="F23" s="33">
        <v>3</v>
      </c>
      <c r="G23" s="27">
        <f t="shared" si="6"/>
        <v>0.67500000000000004</v>
      </c>
      <c r="H23" s="33">
        <v>28</v>
      </c>
      <c r="I23" s="33">
        <v>9</v>
      </c>
      <c r="J23" s="33">
        <v>7</v>
      </c>
      <c r="K23" s="34">
        <f t="shared" si="7"/>
        <v>2.0676253400699571</v>
      </c>
      <c r="L23" s="37">
        <v>257.3</v>
      </c>
      <c r="M23" s="33">
        <v>76</v>
      </c>
      <c r="N23" s="33">
        <v>1114</v>
      </c>
      <c r="O23" s="33">
        <v>286</v>
      </c>
      <c r="P23" s="36">
        <f t="shared" si="8"/>
        <v>0.25673249551166966</v>
      </c>
      <c r="Q23" s="33">
        <v>13</v>
      </c>
      <c r="R23" s="33">
        <v>137</v>
      </c>
      <c r="S23" s="33">
        <v>37</v>
      </c>
      <c r="T23" s="33">
        <v>166</v>
      </c>
    </row>
    <row r="24" spans="1:20" s="2" customFormat="1" ht="20.25" customHeight="1" x14ac:dyDescent="0.15">
      <c r="A24" s="4" t="s">
        <v>48</v>
      </c>
      <c r="B24" s="4">
        <v>43</v>
      </c>
      <c r="C24" s="4">
        <v>32</v>
      </c>
      <c r="D24" s="4">
        <v>11</v>
      </c>
      <c r="E24" s="4">
        <v>0</v>
      </c>
      <c r="F24" s="4">
        <v>5</v>
      </c>
      <c r="G24" s="32">
        <f t="shared" si="6"/>
        <v>0.7441860465116279</v>
      </c>
      <c r="H24" s="4">
        <v>23</v>
      </c>
      <c r="I24" s="4">
        <v>7</v>
      </c>
      <c r="J24" s="4">
        <v>8</v>
      </c>
      <c r="K24" s="6">
        <f t="shared" si="7"/>
        <v>1.6196673897324656</v>
      </c>
      <c r="L24" s="8">
        <v>276.60000000000002</v>
      </c>
      <c r="M24" s="4">
        <v>64</v>
      </c>
      <c r="N24" s="4">
        <v>1163</v>
      </c>
      <c r="O24" s="4">
        <v>364</v>
      </c>
      <c r="P24" s="5">
        <f t="shared" si="8"/>
        <v>0.3129836629406707</v>
      </c>
      <c r="Q24" s="4">
        <v>22</v>
      </c>
      <c r="R24" s="4">
        <v>231</v>
      </c>
      <c r="S24" s="4">
        <v>40</v>
      </c>
      <c r="T24" s="4">
        <v>303</v>
      </c>
    </row>
    <row r="25" spans="1:20" s="31" customFormat="1" ht="20.25" customHeight="1" x14ac:dyDescent="0.15">
      <c r="A25" s="33" t="s">
        <v>49</v>
      </c>
      <c r="B25" s="33">
        <v>12</v>
      </c>
      <c r="C25" s="33">
        <v>7</v>
      </c>
      <c r="D25" s="33">
        <v>3</v>
      </c>
      <c r="E25" s="33">
        <v>2</v>
      </c>
      <c r="F25" s="33">
        <v>2</v>
      </c>
      <c r="G25" s="27">
        <f t="shared" si="6"/>
        <v>0.7</v>
      </c>
      <c r="H25" s="33">
        <v>4</v>
      </c>
      <c r="I25" s="33">
        <v>1</v>
      </c>
      <c r="J25" s="33">
        <v>2</v>
      </c>
      <c r="K25" s="34">
        <f>(M25*7)/L25</f>
        <v>2.8282828282828283</v>
      </c>
      <c r="L25" s="37">
        <v>69.3</v>
      </c>
      <c r="M25" s="33">
        <v>28</v>
      </c>
      <c r="N25" s="33">
        <v>255</v>
      </c>
      <c r="O25" s="33">
        <v>61</v>
      </c>
      <c r="P25" s="36">
        <f t="shared" si="8"/>
        <v>0.23921568627450981</v>
      </c>
      <c r="Q25" s="33">
        <v>1</v>
      </c>
      <c r="R25" s="33">
        <v>68</v>
      </c>
      <c r="S25" s="33">
        <v>11</v>
      </c>
      <c r="T25" s="33">
        <v>45</v>
      </c>
    </row>
    <row r="26" spans="1:20" s="24" customFormat="1" ht="20.25" customHeight="1" x14ac:dyDescent="0.15">
      <c r="A26" s="20" t="s">
        <v>50</v>
      </c>
      <c r="B26" s="20">
        <f>SUM(B4:B25)</f>
        <v>1162</v>
      </c>
      <c r="C26" s="20">
        <f>SUM(C4:C25)</f>
        <v>776</v>
      </c>
      <c r="D26" s="20">
        <f t="shared" ref="D26:J26" si="9">SUM(D4:D25)</f>
        <v>316</v>
      </c>
      <c r="E26" s="20">
        <f t="shared" si="9"/>
        <v>70</v>
      </c>
      <c r="F26" s="20">
        <f t="shared" si="9"/>
        <v>227</v>
      </c>
      <c r="G26" s="20">
        <f t="shared" si="9"/>
        <v>15.492760804277898</v>
      </c>
      <c r="H26" s="20">
        <f t="shared" si="9"/>
        <v>546</v>
      </c>
      <c r="I26" s="20">
        <f t="shared" si="9"/>
        <v>123</v>
      </c>
      <c r="J26" s="20">
        <f t="shared" si="9"/>
        <v>79</v>
      </c>
      <c r="K26" s="21">
        <f>(M26*7)/L26</f>
        <v>2.2573676284423461</v>
      </c>
      <c r="L26" s="22">
        <f>SUM(L4:L25)</f>
        <v>6998.8600000000006</v>
      </c>
      <c r="M26" s="23">
        <f>SUM(M4:M25)</f>
        <v>2257</v>
      </c>
      <c r="N26" s="23">
        <f t="shared" ref="N26:T26" si="10">SUM(N4:N25)</f>
        <v>28212</v>
      </c>
      <c r="O26" s="23">
        <f t="shared" si="10"/>
        <v>7986</v>
      </c>
      <c r="P26" s="23">
        <f t="shared" si="10"/>
        <v>6.1497524642840133</v>
      </c>
      <c r="Q26" s="23">
        <f t="shared" si="10"/>
        <v>573</v>
      </c>
      <c r="R26" s="23">
        <f t="shared" si="10"/>
        <v>4364</v>
      </c>
      <c r="S26" s="23">
        <f t="shared" si="10"/>
        <v>1359</v>
      </c>
      <c r="T26" s="23">
        <f t="shared" si="10"/>
        <v>5092</v>
      </c>
    </row>
    <row r="27" spans="1:20" s="14" customFormat="1" x14ac:dyDescent="0.15">
      <c r="A27" s="13" t="s">
        <v>0</v>
      </c>
      <c r="B27" s="13" t="s">
        <v>1</v>
      </c>
      <c r="C27" s="13" t="s">
        <v>2</v>
      </c>
      <c r="D27" s="13" t="s">
        <v>3</v>
      </c>
      <c r="E27" s="13" t="s">
        <v>4</v>
      </c>
      <c r="F27" s="13" t="s">
        <v>5</v>
      </c>
      <c r="G27" s="13" t="s">
        <v>2</v>
      </c>
      <c r="H27" s="13" t="s">
        <v>6</v>
      </c>
      <c r="I27" s="13" t="s">
        <v>6</v>
      </c>
      <c r="J27" s="13" t="s">
        <v>7</v>
      </c>
      <c r="K27" s="13" t="s">
        <v>8</v>
      </c>
      <c r="L27" s="13" t="s">
        <v>9</v>
      </c>
      <c r="M27" s="13" t="s">
        <v>10</v>
      </c>
      <c r="N27" s="13" t="s">
        <v>11</v>
      </c>
      <c r="O27" s="13" t="s">
        <v>12</v>
      </c>
      <c r="P27" s="13" t="s">
        <v>11</v>
      </c>
      <c r="Q27" s="13" t="s">
        <v>13</v>
      </c>
      <c r="R27" s="13" t="s">
        <v>14</v>
      </c>
      <c r="S27" s="13" t="s">
        <v>15</v>
      </c>
      <c r="T27" s="13" t="s">
        <v>16</v>
      </c>
    </row>
    <row r="28" spans="1:20" s="17" customFormat="1" x14ac:dyDescent="0.15">
      <c r="A28" s="15"/>
      <c r="B28" s="15"/>
      <c r="C28" s="15"/>
      <c r="D28" s="15"/>
      <c r="E28" s="15"/>
      <c r="F28" s="16" t="s">
        <v>17</v>
      </c>
      <c r="G28" s="15"/>
      <c r="H28" s="15"/>
      <c r="I28" s="15"/>
      <c r="J28" s="16" t="s">
        <v>14</v>
      </c>
      <c r="K28" s="16" t="s">
        <v>18</v>
      </c>
      <c r="L28" s="16" t="s">
        <v>19</v>
      </c>
      <c r="M28" s="16" t="s">
        <v>20</v>
      </c>
      <c r="N28" s="15"/>
      <c r="O28" s="15"/>
      <c r="P28" s="15"/>
      <c r="Q28" s="16" t="s">
        <v>21</v>
      </c>
      <c r="R28" s="15"/>
      <c r="S28" s="15"/>
      <c r="T28" s="15"/>
    </row>
    <row r="29" spans="1:20" s="19" customFormat="1" x14ac:dyDescent="0.15">
      <c r="A29" s="18" t="s">
        <v>22</v>
      </c>
      <c r="B29" s="18" t="s">
        <v>23</v>
      </c>
      <c r="C29" s="18" t="s">
        <v>24</v>
      </c>
      <c r="D29" s="18" t="s">
        <v>25</v>
      </c>
      <c r="E29" s="18" t="s">
        <v>26</v>
      </c>
      <c r="F29" s="18" t="s">
        <v>27</v>
      </c>
      <c r="G29" s="18" t="s">
        <v>28</v>
      </c>
      <c r="H29" s="18" t="s">
        <v>9</v>
      </c>
      <c r="I29" s="18" t="s">
        <v>29</v>
      </c>
      <c r="J29" s="18" t="s">
        <v>19</v>
      </c>
      <c r="K29" s="18" t="s">
        <v>28</v>
      </c>
      <c r="L29" s="18" t="s">
        <v>30</v>
      </c>
      <c r="M29" s="18" t="s">
        <v>31</v>
      </c>
      <c r="N29" s="18" t="s">
        <v>32</v>
      </c>
      <c r="O29" s="18" t="s">
        <v>11</v>
      </c>
      <c r="P29" s="18" t="s">
        <v>28</v>
      </c>
      <c r="Q29" s="18" t="s">
        <v>11</v>
      </c>
      <c r="R29" s="18" t="s">
        <v>19</v>
      </c>
      <c r="S29" s="18" t="s">
        <v>19</v>
      </c>
      <c r="T29" s="18" t="s">
        <v>21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nissy</dc:creator>
  <cp:lastModifiedBy>nissy</cp:lastModifiedBy>
  <dcterms:created xsi:type="dcterms:W3CDTF">2017-08-10T14:09:41Z</dcterms:created>
  <dcterms:modified xsi:type="dcterms:W3CDTF">2022-01-04T08:55:41Z</dcterms:modified>
</cp:coreProperties>
</file>